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G44" i="1"/>
  <c r="G43" i="1" s="1"/>
  <c r="F44" i="1"/>
  <c r="E44" i="1"/>
  <c r="E43" i="1" s="1"/>
  <c r="I43" i="1"/>
  <c r="H43" i="1"/>
  <c r="I38" i="1"/>
  <c r="H38" i="1"/>
  <c r="G38" i="1"/>
  <c r="G34" i="1" s="1"/>
  <c r="F38" i="1"/>
  <c r="E38" i="1"/>
  <c r="I35" i="1"/>
  <c r="H35" i="1"/>
  <c r="G35" i="1"/>
  <c r="F35" i="1"/>
  <c r="F34" i="1" s="1"/>
  <c r="E35" i="1"/>
  <c r="H34" i="1"/>
  <c r="I27" i="1"/>
  <c r="H27" i="1"/>
  <c r="H19" i="1" s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H54" i="1" s="1"/>
  <c r="G14" i="1"/>
  <c r="G54" i="1" s="1"/>
  <c r="F14" i="1"/>
  <c r="E14" i="1"/>
  <c r="I8" i="1"/>
  <c r="I53" i="1" s="1"/>
  <c r="H8" i="1"/>
  <c r="H53" i="1" s="1"/>
  <c r="G8" i="1"/>
  <c r="F8" i="1"/>
  <c r="F6" i="1" s="1"/>
  <c r="E8" i="1"/>
  <c r="F43" i="1" l="1"/>
  <c r="E34" i="1"/>
  <c r="I34" i="1"/>
  <c r="E53" i="1"/>
  <c r="F4" i="1"/>
  <c r="F56" i="1" s="1"/>
  <c r="I54" i="1"/>
  <c r="E54" i="1"/>
  <c r="F54" i="1"/>
  <c r="E6" i="1"/>
  <c r="E4" i="1" s="1"/>
  <c r="E56" i="1" s="1"/>
  <c r="G53" i="1"/>
  <c r="I6" i="1"/>
  <c r="I4" i="1" s="1"/>
  <c r="I56" i="1" s="1"/>
  <c r="F53" i="1"/>
  <c r="G6" i="1"/>
  <c r="G4" i="1" s="1"/>
  <c r="G56" i="1" s="1"/>
  <c r="H6" i="1"/>
  <c r="H4" i="1" s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<sst xmlns="http://schemas.openxmlformats.org/spreadsheetml/2006/main" count="83" uniqueCount="23">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</sst>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16 02 2017</v>
      </c>
      <c r="V1" s="18">
        <v>42782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647430</v>
      </c>
      <c r="F4" s="3">
        <f>F6+F19</f>
        <v>176767</v>
      </c>
      <c r="G4" s="3">
        <f>G6+G19</f>
        <v>18062549746.709999</v>
      </c>
      <c r="H4" s="3">
        <f>H6+H19</f>
        <v>62576672.600000001</v>
      </c>
      <c r="I4" s="3">
        <f>I6+I19</f>
        <v>14204527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294151</v>
      </c>
      <c r="F6" s="3">
        <f>F8+F14</f>
        <v>32826</v>
      </c>
      <c r="G6" s="3">
        <f>G8+G14</f>
        <v>17127908976.049999</v>
      </c>
      <c r="H6" s="3">
        <f>H8+H14</f>
        <v>24134182.899999999</v>
      </c>
      <c r="I6" s="3">
        <f>I8+I14</f>
        <v>1279136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238063</v>
      </c>
      <c r="F8" s="3">
        <f>SUM(F9:F12)</f>
        <v>25242</v>
      </c>
      <c r="G8" s="3">
        <f>SUM(G9:G12)</f>
        <v>14363612690.549999</v>
      </c>
      <c r="H8" s="3">
        <f>SUM(H9:H12)</f>
        <v>0</v>
      </c>
      <c r="I8" s="3">
        <f>SUM(I9:I12)</f>
        <v>612981</v>
      </c>
    </row>
    <row r="9" spans="1:22" x14ac:dyDescent="0.25">
      <c r="A9" s="6"/>
      <c r="B9" s="7"/>
      <c r="C9" s="6" t="s">
        <v>9</v>
      </c>
      <c r="D9" s="6" t="s">
        <v>10</v>
      </c>
      <c r="E9" s="8">
        <v>55806</v>
      </c>
      <c r="F9" s="8">
        <v>2964</v>
      </c>
      <c r="G9" s="8">
        <v>5484778495.1999998</v>
      </c>
      <c r="H9" s="8">
        <v>0</v>
      </c>
      <c r="I9" s="8">
        <v>95239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50</v>
      </c>
      <c r="F10" s="11">
        <v>0</v>
      </c>
      <c r="G10" s="11">
        <v>1809635</v>
      </c>
      <c r="H10" s="11">
        <v>0</v>
      </c>
      <c r="I10" s="11">
        <v>490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25</v>
      </c>
      <c r="F11" s="8">
        <v>0</v>
      </c>
      <c r="G11" s="8">
        <v>115721.25</v>
      </c>
      <c r="H11" s="8">
        <v>0</v>
      </c>
      <c r="I11" s="8">
        <v>18341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182182</v>
      </c>
      <c r="F12" s="11">
        <v>22278</v>
      </c>
      <c r="G12" s="11">
        <v>8876908839.1000004</v>
      </c>
      <c r="H12" s="11">
        <v>0</v>
      </c>
      <c r="I12" s="11">
        <v>498911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56088</v>
      </c>
      <c r="F14" s="3">
        <f>SUM(F15:F17)</f>
        <v>7584</v>
      </c>
      <c r="G14" s="3">
        <f>SUM(G15:G17)</f>
        <v>2764296285.5</v>
      </c>
      <c r="H14" s="3">
        <f>SUM(H15:H17)</f>
        <v>24134182.899999999</v>
      </c>
      <c r="I14" s="3">
        <f>SUM(I15:I17)</f>
        <v>666155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42280</v>
      </c>
      <c r="F15" s="8">
        <v>2353</v>
      </c>
      <c r="G15" s="8">
        <v>2087791650.5999999</v>
      </c>
      <c r="H15" s="8">
        <v>15878977.4</v>
      </c>
      <c r="I15" s="8">
        <v>222221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1</v>
      </c>
      <c r="F16" s="11">
        <v>0</v>
      </c>
      <c r="G16" s="11">
        <v>36192.699999999997</v>
      </c>
      <c r="H16" s="11">
        <v>232.5</v>
      </c>
      <c r="I16" s="11">
        <v>244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13807</v>
      </c>
      <c r="F17" s="8">
        <v>5231</v>
      </c>
      <c r="G17" s="8">
        <v>676468442.20000005</v>
      </c>
      <c r="H17" s="8">
        <v>8254973</v>
      </c>
      <c r="I17" s="8">
        <v>443690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353279</v>
      </c>
      <c r="F19" s="3">
        <f>F21+F27</f>
        <v>143941</v>
      </c>
      <c r="G19" s="3">
        <f>G21+G27</f>
        <v>934640770.65999997</v>
      </c>
      <c r="H19" s="3">
        <f>H21+H27</f>
        <v>38442489.700000003</v>
      </c>
      <c r="I19" s="3">
        <f>I21+I27</f>
        <v>12925391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70</v>
      </c>
      <c r="F21" s="3">
        <f>SUM(F22:F25)</f>
        <v>0</v>
      </c>
      <c r="G21" s="3">
        <f>SUM(G22:G25)</f>
        <v>218050</v>
      </c>
      <c r="H21" s="3">
        <f>SUM(H22:H25)</f>
        <v>0</v>
      </c>
      <c r="I21" s="3">
        <f>SUM(I22:I25)</f>
        <v>7781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0</v>
      </c>
      <c r="F22" s="11">
        <v>0</v>
      </c>
      <c r="G22" s="11">
        <v>0</v>
      </c>
      <c r="H22" s="11">
        <v>0</v>
      </c>
      <c r="I22" s="11">
        <v>6022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70</v>
      </c>
      <c r="F25" s="8">
        <v>0</v>
      </c>
      <c r="G25" s="8">
        <v>218050</v>
      </c>
      <c r="H25" s="11">
        <v>0</v>
      </c>
      <c r="I25" s="8">
        <v>1614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353209</v>
      </c>
      <c r="F27" s="3">
        <f>SUM(F28:F30)</f>
        <v>143941</v>
      </c>
      <c r="G27" s="3">
        <f>SUM(G28:G30)</f>
        <v>934422720.65999997</v>
      </c>
      <c r="H27" s="3">
        <f>SUM(H28:H30)</f>
        <v>38442489.700000003</v>
      </c>
      <c r="I27" s="3">
        <f>SUM(I28:I30)</f>
        <v>12917610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284369</v>
      </c>
      <c r="F28" s="11">
        <v>113438</v>
      </c>
      <c r="G28" s="11">
        <v>578735743.08000004</v>
      </c>
      <c r="H28" s="11">
        <v>25852339.850000001</v>
      </c>
      <c r="I28" s="11">
        <v>7850469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3364</v>
      </c>
      <c r="F29" s="8">
        <v>6</v>
      </c>
      <c r="G29" s="8">
        <v>16419642.800000001</v>
      </c>
      <c r="H29" s="8">
        <v>726838</v>
      </c>
      <c r="I29" s="8">
        <v>186552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65476</v>
      </c>
      <c r="F30" s="11">
        <v>30497</v>
      </c>
      <c r="G30" s="11">
        <v>339267334.77999997</v>
      </c>
      <c r="H30" s="11">
        <v>11863311.85</v>
      </c>
      <c r="I30" s="11">
        <v>4880589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554</v>
      </c>
      <c r="F34" s="3">
        <f>F35+F38</f>
        <v>0</v>
      </c>
      <c r="G34" s="3">
        <f>G35+G38</f>
        <v>5540000</v>
      </c>
      <c r="H34" s="3">
        <f>H35+H38</f>
        <v>30778.262934999999</v>
      </c>
      <c r="I34" s="3">
        <f>I35+I38</f>
        <v>5434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554</v>
      </c>
      <c r="F38" s="3">
        <f>F39</f>
        <v>0</v>
      </c>
      <c r="G38" s="3">
        <f>G39</f>
        <v>5540000</v>
      </c>
      <c r="H38" s="3">
        <f>H39</f>
        <v>30778.262934999999</v>
      </c>
      <c r="I38" s="3">
        <f>I39</f>
        <v>5434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554</v>
      </c>
      <c r="F39" s="11">
        <v>0</v>
      </c>
      <c r="G39" s="11">
        <v>5540000</v>
      </c>
      <c r="H39" s="11">
        <v>30778.262934999999</v>
      </c>
      <c r="I39" s="11">
        <v>5434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76718</v>
      </c>
      <c r="F43" s="3">
        <f>F44+F48</f>
        <v>13404</v>
      </c>
      <c r="G43" s="3">
        <f>G44+G48</f>
        <v>745500780</v>
      </c>
      <c r="H43" s="3">
        <f>H44+H48</f>
        <v>1016830</v>
      </c>
      <c r="I43" s="3">
        <f>I44+I48</f>
        <v>623298</v>
      </c>
    </row>
    <row r="44" spans="1:9" x14ac:dyDescent="0.25">
      <c r="A44" s="6"/>
      <c r="B44" s="2"/>
      <c r="C44" s="2" t="s">
        <v>8</v>
      </c>
      <c r="D44" s="2"/>
      <c r="E44" s="3">
        <f>E45+E46</f>
        <v>71638</v>
      </c>
      <c r="F44" s="3">
        <f>F45+F46</f>
        <v>10053</v>
      </c>
      <c r="G44" s="3">
        <f>G45+G46</f>
        <v>744479690</v>
      </c>
      <c r="H44" s="3">
        <f>H45+H46</f>
        <v>0</v>
      </c>
      <c r="I44" s="3">
        <f>I45+I46</f>
        <v>450194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71638</v>
      </c>
      <c r="F46" s="16">
        <v>10053</v>
      </c>
      <c r="G46" s="16">
        <v>744479690</v>
      </c>
      <c r="H46" s="16">
        <v>0</v>
      </c>
      <c r="I46" s="16">
        <v>450194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5080</v>
      </c>
      <c r="F48" s="3">
        <f>F49</f>
        <v>3351</v>
      </c>
      <c r="G48" s="3">
        <f>G49</f>
        <v>1021090</v>
      </c>
      <c r="H48" s="3">
        <f>H49</f>
        <v>1016830</v>
      </c>
      <c r="I48" s="3">
        <f>I49</f>
        <v>173104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5080</v>
      </c>
      <c r="F49" s="11">
        <v>3351</v>
      </c>
      <c r="G49" s="11">
        <v>1021090</v>
      </c>
      <c r="H49" s="11">
        <v>1016830</v>
      </c>
      <c r="I49" s="11">
        <v>173104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309771</v>
      </c>
      <c r="F53" s="3">
        <f>F8+F21+F35+F44</f>
        <v>35295</v>
      </c>
      <c r="G53" s="3">
        <f>G8+G21+G35+G44</f>
        <v>15108310430.549999</v>
      </c>
      <c r="H53" s="3">
        <f>H8+H21+H35+H44</f>
        <v>0</v>
      </c>
      <c r="I53" s="3">
        <f>I8+I21+I35+I44</f>
        <v>1070956</v>
      </c>
    </row>
    <row r="54" spans="1:9" x14ac:dyDescent="0.25">
      <c r="A54" s="2" t="s">
        <v>20</v>
      </c>
      <c r="B54" s="2"/>
      <c r="C54" s="2"/>
      <c r="D54" s="2"/>
      <c r="E54" s="3">
        <f>E14+E27+E38+E48</f>
        <v>414931</v>
      </c>
      <c r="F54" s="3">
        <f>F14+F27+F38+F48</f>
        <v>154876</v>
      </c>
      <c r="G54" s="3">
        <f>G14+G27+G38+G48</f>
        <v>3705280096.1599998</v>
      </c>
      <c r="H54" s="3">
        <f>H14+H27+H38+H48</f>
        <v>63624280.862934999</v>
      </c>
      <c r="I54" s="3">
        <f>I14+I27+I38+I48</f>
        <v>13762303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724702</v>
      </c>
      <c r="F56" s="3">
        <f>F4+F34+F43</f>
        <v>190171</v>
      </c>
      <c r="G56" s="3">
        <f>G4+G34+G43</f>
        <v>18813590526.709999</v>
      </c>
      <c r="H56" s="3">
        <f>H4+H34+H43</f>
        <v>63624280.862934999</v>
      </c>
      <c r="I56" s="3">
        <f>I4+I34+I43</f>
        <v>14833259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2017-02-17T07:21:43Z</dcterms:modified>
</cp:coreProperties>
</file>